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5\Editais\PE 0919.2025 SRP SGPE 5036.2025 - Equipamentos de Informática\Edital e Anexos\"/>
    </mc:Choice>
  </mc:AlternateContent>
  <xr:revisionPtr revIDLastSave="0" documentId="13_ncr:1_{A049CE05-E1A4-44B0-B72E-E623BDBAC81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nexo II - Planilha de Itens" sheetId="1" r:id="rId1"/>
  </sheets>
  <definedNames>
    <definedName name="_xlnm.Print_Area" localSheetId="0">'Anexo II - Planilha de Itens'!$A$1:$Y$30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7" i="1" l="1"/>
  <c r="Y4" i="1"/>
  <c r="V26" i="1" l="1"/>
  <c r="X26" i="1" s="1"/>
  <c r="V4" i="1" l="1"/>
  <c r="X4" i="1" s="1"/>
  <c r="V5" i="1"/>
  <c r="X5" i="1" s="1"/>
  <c r="V6" i="1"/>
  <c r="X6" i="1" s="1"/>
  <c r="V7" i="1"/>
  <c r="X7" i="1" s="1"/>
  <c r="V8" i="1"/>
  <c r="X8" i="1" s="1"/>
  <c r="V9" i="1"/>
  <c r="X9" i="1" s="1"/>
  <c r="V10" i="1"/>
  <c r="X10" i="1" s="1"/>
  <c r="V11" i="1"/>
  <c r="X11" i="1" s="1"/>
  <c r="V12" i="1"/>
  <c r="X12" i="1" s="1"/>
  <c r="V13" i="1"/>
  <c r="X13" i="1" s="1"/>
  <c r="V14" i="1"/>
  <c r="X14" i="1" s="1"/>
  <c r="V15" i="1"/>
  <c r="X15" i="1" s="1"/>
  <c r="V16" i="1"/>
  <c r="X16" i="1" s="1"/>
  <c r="V17" i="1"/>
  <c r="X17" i="1" s="1"/>
  <c r="V18" i="1"/>
  <c r="X18" i="1" s="1"/>
  <c r="V19" i="1"/>
  <c r="X19" i="1" s="1"/>
  <c r="V20" i="1"/>
  <c r="X20" i="1" s="1"/>
  <c r="V21" i="1"/>
  <c r="X21" i="1" s="1"/>
  <c r="V22" i="1"/>
  <c r="X22" i="1" s="1"/>
  <c r="V23" i="1"/>
  <c r="X23" i="1" s="1"/>
  <c r="V24" i="1"/>
  <c r="X24" i="1" s="1"/>
  <c r="V25" i="1"/>
  <c r="X25" i="1" s="1"/>
  <c r="V27" i="1"/>
  <c r="X27" i="1" s="1"/>
  <c r="V28" i="1"/>
  <c r="X28" i="1" s="1"/>
  <c r="V29" i="1"/>
  <c r="X29" i="1" s="1"/>
  <c r="Y10" i="1" l="1"/>
  <c r="Y21" i="1"/>
  <c r="Y19" i="1"/>
  <c r="Y7" i="1"/>
  <c r="Y30" i="1" l="1"/>
</calcChain>
</file>

<file path=xl/sharedStrings.xml><?xml version="1.0" encoding="utf-8"?>
<sst xmlns="http://schemas.openxmlformats.org/spreadsheetml/2006/main" count="169" uniqueCount="70">
  <si>
    <t>ITEM</t>
  </si>
  <si>
    <t>Descrição</t>
  </si>
  <si>
    <t>Reitoria</t>
  </si>
  <si>
    <t>ESAG</t>
  </si>
  <si>
    <t>CEAD</t>
  </si>
  <si>
    <t>CEART</t>
  </si>
  <si>
    <t>FAED</t>
  </si>
  <si>
    <t>CEFID</t>
  </si>
  <si>
    <t>CCT</t>
  </si>
  <si>
    <t>CAV</t>
  </si>
  <si>
    <t>CEAVI</t>
  </si>
  <si>
    <t>CEPLAN</t>
  </si>
  <si>
    <t>CEO</t>
  </si>
  <si>
    <t>CESFI</t>
  </si>
  <si>
    <t>CERES</t>
  </si>
  <si>
    <t>CESMO</t>
  </si>
  <si>
    <t>LOTE</t>
  </si>
  <si>
    <r>
      <rPr>
        <b/>
        <sz val="12"/>
        <rFont val="Calibri"/>
        <family val="2"/>
        <scheme val="minor"/>
      </rPr>
      <t>Gabinete para Armazenamento e Recarga de Notebook (CEAVI)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</si>
  <si>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 xml:space="preserve">Mesa Digitalizadora II (CEAD) </t>
    </r>
    <r>
      <rPr>
        <sz val="12"/>
        <rFont val="Calibri"/>
        <family val="2"/>
        <scheme val="minor"/>
      </rPr>
      <t>(CONFORME ESPECIFICAÇÃO COMPLEMENTAR NO TERMO DE REFERÊNCIA)</t>
    </r>
  </si>
  <si>
    <r>
      <rPr>
        <b/>
        <sz val="12"/>
        <rFont val="Calibri"/>
        <family val="2"/>
        <scheme val="minor"/>
      </rPr>
      <t xml:space="preserve">Mesa Digitalizadora (CEAD) </t>
    </r>
    <r>
      <rPr>
        <sz val="12"/>
        <rFont val="Calibri"/>
        <family val="2"/>
        <scheme val="minor"/>
      </rPr>
      <t>(CONFORME ESPECIFICAÇÃO COMPLEMENTAR NO TERMO DE REFERÊNCIA)</t>
    </r>
  </si>
  <si>
    <r>
      <rPr>
        <b/>
        <sz val="12"/>
        <rFont val="Calibri"/>
        <family val="2"/>
        <scheme val="minor"/>
      </rPr>
      <t>Scanner 3D (CERES)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</si>
  <si>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>Kit Impressora 3D + Máquina de Lavagem e Cura (CERES)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</si>
  <si>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>Impressora 3D (CERES)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</si>
  <si>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 xml:space="preserve">Impressora 3D (CESFI) </t>
    </r>
    <r>
      <rPr>
        <sz val="12"/>
        <rFont val="Calibri"/>
        <family val="2"/>
        <scheme val="minor"/>
      </rPr>
      <t>(CONFORME ESPECIFICAÇÃO COMPLEMENTAR NO TERMO DE REFERÊNCIA)</t>
    </r>
  </si>
  <si>
    <r>
      <rPr>
        <b/>
        <sz val="12"/>
        <rFont val="Calibri"/>
        <family val="2"/>
        <scheme val="minor"/>
      </rPr>
      <t xml:space="preserve">Impressora 3D (CEART) </t>
    </r>
    <r>
      <rPr>
        <sz val="12"/>
        <rFont val="Calibri"/>
        <family val="2"/>
        <scheme val="minor"/>
      </rPr>
      <t>(CONFORME ESPECIFICAÇÃO COMPLEMENTAR NO TERMO DE REFERÊNCIA)</t>
    </r>
  </si>
  <si>
    <r>
      <rPr>
        <b/>
        <sz val="12"/>
        <rFont val="Calibri"/>
        <family val="2"/>
        <scheme val="minor"/>
      </rPr>
      <t xml:space="preserve">Monitor 34'' (CERES) </t>
    </r>
    <r>
      <rPr>
        <sz val="12"/>
        <rFont val="Calibri"/>
        <family val="2"/>
        <scheme val="minor"/>
      </rPr>
      <t>(CONFORME ESPECIFICAÇÃO COMPLEMENTAR NO TERMO DE REFERÊNCIA)</t>
    </r>
  </si>
  <si>
    <r>
      <rPr>
        <b/>
        <sz val="12"/>
        <rFont val="Calibri"/>
        <family val="2"/>
        <scheme val="minor"/>
      </rPr>
      <t>Monitor 27'' 4K (CERES)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</si>
  <si>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>Controlador Lógico Programável (CESFI)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</si>
  <si>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>WorkStation (CCT)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</si>
  <si>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 xml:space="preserve">Microcomputador (CCT) </t>
    </r>
    <r>
      <rPr>
        <sz val="12"/>
        <rFont val="Calibri"/>
        <family val="2"/>
        <scheme val="minor"/>
      </rPr>
      <t>(CONFORME ESPECIFICAÇÃO COMPLEMENTAR NO TERMO DE REFERÊNCIA)</t>
    </r>
  </si>
  <si>
    <r>
      <rPr>
        <b/>
        <sz val="12"/>
        <rFont val="Calibri"/>
        <family val="2"/>
        <scheme val="minor"/>
      </rPr>
      <t>WorkStation (CESFI)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</si>
  <si>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>Notebook II (CERES)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</si>
  <si>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>Notebook (CERES)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</si>
  <si>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 xml:space="preserve">Notebook (CEART) </t>
    </r>
    <r>
      <rPr>
        <sz val="12"/>
        <rFont val="Calibri"/>
        <family val="2"/>
        <scheme val="minor"/>
      </rPr>
      <t>(CONFORME ESPECIFICAÇÃO COMPLEMENTAR NO TERMO DE REFERÊNCIA)</t>
    </r>
  </si>
  <si>
    <r>
      <rPr>
        <b/>
        <sz val="12"/>
        <rFont val="Calibri"/>
        <family val="2"/>
        <scheme val="minor"/>
      </rPr>
      <t xml:space="preserve">Monitor 27'' </t>
    </r>
    <r>
      <rPr>
        <sz val="12"/>
        <rFont val="Calibri"/>
        <family val="2"/>
        <scheme val="minor"/>
      </rPr>
      <t>(CONFORME ESPECIFICAÇÃO COMPLEMENTAR NO TERMO DE REFERÊNCIA)</t>
    </r>
  </si>
  <si>
    <r>
      <rPr>
        <b/>
        <sz val="12"/>
        <rFont val="Calibri"/>
        <family val="2"/>
        <scheme val="minor"/>
      </rPr>
      <t xml:space="preserve">Monitor 23,8'' </t>
    </r>
    <r>
      <rPr>
        <sz val="12"/>
        <rFont val="Calibri"/>
        <family val="2"/>
        <scheme val="minor"/>
      </rPr>
      <t>(CONFORME ESPECIFICAÇÃO COMPLEMENTAR NO TERMO DE REFERÊNCIA)</t>
    </r>
  </si>
  <si>
    <r>
      <rPr>
        <b/>
        <sz val="12"/>
        <rFont val="Calibri"/>
        <family val="2"/>
        <scheme val="minor"/>
      </rPr>
      <t xml:space="preserve">WorkStation Móvel </t>
    </r>
    <r>
      <rPr>
        <sz val="12"/>
        <rFont val="Calibri"/>
        <family val="2"/>
        <scheme val="minor"/>
      </rPr>
      <t>(CONFORME ESPECIFICAÇÃO COMPLEMENTAR NO TERMO DE REFERÊNCIA)</t>
    </r>
  </si>
  <si>
    <r>
      <rPr>
        <b/>
        <sz val="12"/>
        <rFont val="Calibri"/>
        <family val="2"/>
        <scheme val="minor"/>
      </rPr>
      <t xml:space="preserve">Notebook Avançado </t>
    </r>
    <r>
      <rPr>
        <sz val="12"/>
        <rFont val="Calibri"/>
        <family val="2"/>
        <scheme val="minor"/>
      </rPr>
      <t>(CONFORME ESPECIFICAÇÃO COMPLEMENTAR NO TERMO DE REFERÊNCIA)</t>
    </r>
  </si>
  <si>
    <r>
      <rPr>
        <b/>
        <sz val="12"/>
        <rFont val="Calibri"/>
        <family val="2"/>
        <scheme val="minor"/>
      </rPr>
      <t>Notebook Básico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</si>
  <si>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>WorkStation Sem Monitor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</si>
  <si>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>Microcomputador Avançado Completo</t>
    </r>
    <r>
      <rPr>
        <sz val="12"/>
        <rFont val="Calibri"/>
        <family val="2"/>
        <scheme val="minor"/>
      </rPr>
      <t xml:space="preserve"> (CONFORME ESPECIFICAÇÃO COMPLEMENTAR NO TERMO DE REFERÊNCIA)</t>
    </r>
  </si>
  <si>
    <r>
      <rPr>
        <b/>
        <sz val="12"/>
        <rFont val="Calibri"/>
        <family val="2"/>
        <scheme val="minor"/>
      </rPr>
      <t xml:space="preserve">Microcomputador Básico Completo </t>
    </r>
    <r>
      <rPr>
        <sz val="12"/>
        <rFont val="Calibri"/>
        <family val="2"/>
        <scheme val="minor"/>
      </rPr>
      <t>(CONFORME ESPECIFICAÇÃO COMPLEMENTAR NO TERMO DE REFERÊNCIA)</t>
    </r>
  </si>
  <si>
    <t>Quantidade total por item</t>
  </si>
  <si>
    <t xml:space="preserve">Detalhamento </t>
  </si>
  <si>
    <t>13-01</t>
  </si>
  <si>
    <t>00472 3 349</t>
  </si>
  <si>
    <t>449052.35</t>
  </si>
  <si>
    <t>00472-3-320</t>
  </si>
  <si>
    <t>04181-5-035</t>
  </si>
  <si>
    <t>13 01</t>
  </si>
  <si>
    <t>00464 2 001</t>
  </si>
  <si>
    <t>449052 35</t>
  </si>
  <si>
    <t xml:space="preserve">13 01 </t>
  </si>
  <si>
    <t>00471 5 224</t>
  </si>
  <si>
    <t>13 04</t>
  </si>
  <si>
    <t xml:space="preserve">12527 0 001 </t>
  </si>
  <si>
    <t>00468 5 034</t>
  </si>
  <si>
    <t xml:space="preserve">13 05 </t>
  </si>
  <si>
    <t>12085 5 001</t>
  </si>
  <si>
    <t>00468 5 001</t>
  </si>
  <si>
    <t>Grupo-classe</t>
  </si>
  <si>
    <t>Código NUC</t>
  </si>
  <si>
    <t>Unidade de Compra</t>
  </si>
  <si>
    <t>unidade</t>
  </si>
  <si>
    <r>
      <rPr>
        <b/>
        <sz val="12"/>
        <rFont val="Calibri"/>
        <family val="2"/>
        <scheme val="minor"/>
      </rPr>
      <t xml:space="preserve">Scanner Planetário A2 </t>
    </r>
    <r>
      <rPr>
        <sz val="12"/>
        <rFont val="Calibri"/>
        <family val="2"/>
        <scheme val="minor"/>
      </rPr>
      <t>(CONFORME ESPECIFICAÇÃO COMPLEMENTAR NO TERMO DE REFERÊNCIA)</t>
    </r>
  </si>
  <si>
    <t>TOTAL:</t>
  </si>
  <si>
    <t>Preço Máximo Unitário</t>
  </si>
  <si>
    <t>Preço Máximo Total</t>
  </si>
  <si>
    <t>Total do Lote</t>
  </si>
  <si>
    <t>ANEXO II - PLANILHA DE ITENS - PE 0919/2025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</si>
</sst>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4" formatCode="_-&quot;R$&quot;\ * #,##0.00_-;\-&quot;R$&quot;\ * #,##0.00_-;_-&quot;R$&quot;\ * &quot;-&quot;??_-;_-@_-"/>
    <numFmt numFmtId="164" formatCode="00"/>
    <numFmt numFmtId="165" formatCode="0000"/>
    <numFmt numFmtId="166" formatCode="0_ ;\-0\ "/>
    <numFmt numFmtId="167" formatCode="_-[$R$-416]\ * #,##0.00_-;\-[$R$-416]\ * #,##0.00_-;_-[$R$-416]\ * &quot;-&quot;??_-;_-@_-"/>
  </numFmts>
  <fonts count="15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</font>
    <font>
      <sz val="12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11"/>
      <name val="Calibri"/>
      <family val="2"/>
      <scheme val="minor"/>
    </font>
    <font>
      <b/>
      <sz val="1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9" fillId="0" borderId="0"/>
  </cellStyleXfs>
  <cellXfs count="44">
    <xf numFmtId="0" fontId="0" fillId="0" borderId="0" xfId="0"/>
    <xf numFmtId="0" fontId="0" fillId="3" borderId="1" xfId="0" applyFill="1" applyBorder="1"/>
    <xf numFmtId="1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3" applyFont="1" applyFill="1" applyBorder="1" applyAlignment="1">
      <alignment horizontal="center" vertical="center" wrapText="1"/>
    </xf>
    <xf numFmtId="41" fontId="8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top" wrapText="1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7" fontId="3" fillId="0" borderId="1" xfId="1" applyNumberFormat="1" applyFont="1" applyFill="1" applyBorder="1" applyAlignment="1">
      <alignment horizontal="right" vertical="center"/>
    </xf>
    <xf numFmtId="167" fontId="0" fillId="0" borderId="0" xfId="0" applyNumberFormat="1"/>
    <xf numFmtId="167" fontId="11" fillId="0" borderId="1" xfId="0" applyNumberFormat="1" applyFont="1" applyBorder="1" applyAlignment="1">
      <alignment horizontal="center"/>
    </xf>
    <xf numFmtId="167" fontId="3" fillId="0" borderId="2" xfId="1" applyNumberFormat="1" applyFont="1" applyFill="1" applyBorder="1" applyAlignment="1">
      <alignment horizontal="center" vertical="center"/>
    </xf>
    <xf numFmtId="167" fontId="3" fillId="0" borderId="3" xfId="1" applyNumberFormat="1" applyFont="1" applyFill="1" applyBorder="1" applyAlignment="1">
      <alignment horizontal="center" vertical="center"/>
    </xf>
    <xf numFmtId="167" fontId="3" fillId="0" borderId="4" xfId="1" applyNumberFormat="1" applyFont="1" applyFill="1" applyBorder="1" applyAlignment="1">
      <alignment horizontal="center" vertical="center"/>
    </xf>
    <xf numFmtId="167" fontId="1" fillId="3" borderId="2" xfId="0" applyNumberFormat="1" applyFont="1" applyFill="1" applyBorder="1" applyAlignment="1">
      <alignment horizontal="center" vertical="center" textRotation="90" wrapText="1"/>
    </xf>
    <xf numFmtId="167" fontId="1" fillId="3" borderId="4" xfId="0" applyNumberFormat="1" applyFont="1" applyFill="1" applyBorder="1" applyAlignment="1">
      <alignment horizontal="center" vertical="center" textRotation="90" wrapText="1"/>
    </xf>
    <xf numFmtId="165" fontId="7" fillId="3" borderId="1" xfId="0" applyNumberFormat="1" applyFont="1" applyFill="1" applyBorder="1" applyAlignment="1">
      <alignment horizontal="center" vertical="center" textRotation="90"/>
    </xf>
    <xf numFmtId="165" fontId="6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textRotation="90"/>
    </xf>
    <xf numFmtId="49" fontId="13" fillId="0" borderId="1" xfId="0" applyNumberFormat="1" applyFont="1" applyBorder="1" applyAlignment="1">
      <alignment horizontal="center" vertical="center" textRotation="90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justify" vertical="center" wrapText="1"/>
    </xf>
    <xf numFmtId="0" fontId="5" fillId="4" borderId="1" xfId="3" applyFont="1" applyFill="1" applyBorder="1" applyAlignment="1">
      <alignment horizontal="center" vertical="center" wrapText="1"/>
    </xf>
    <xf numFmtId="41" fontId="8" fillId="4" borderId="1" xfId="0" applyNumberFormat="1" applyFont="1" applyFill="1" applyBorder="1" applyAlignment="1">
      <alignment horizontal="center" vertical="center"/>
    </xf>
    <xf numFmtId="166" fontId="12" fillId="4" borderId="1" xfId="0" applyNumberFormat="1" applyFont="1" applyFill="1" applyBorder="1" applyAlignment="1">
      <alignment horizontal="center" vertical="center" wrapText="1"/>
    </xf>
    <xf numFmtId="167" fontId="3" fillId="4" borderId="1" xfId="1" applyNumberFormat="1" applyFont="1" applyFill="1" applyBorder="1" applyAlignment="1">
      <alignment horizontal="right" vertical="center"/>
    </xf>
    <xf numFmtId="167" fontId="3" fillId="4" borderId="2" xfId="1" applyNumberFormat="1" applyFon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67" fontId="3" fillId="4" borderId="3" xfId="1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justify" vertical="top" wrapText="1"/>
    </xf>
    <xf numFmtId="0" fontId="5" fillId="4" borderId="1" xfId="0" applyFont="1" applyFill="1" applyBorder="1" applyAlignment="1">
      <alignment horizontal="center" vertical="center" wrapText="1"/>
    </xf>
    <xf numFmtId="167" fontId="3" fillId="4" borderId="4" xfId="1" applyNumberFormat="1" applyFon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4">
    <cellStyle name="Moeda" xfId="1" builtinId="4"/>
    <cellStyle name="Moeda 2" xfId="2" xr:uid="{4B8D1666-EF85-4473-8FEC-944AF9510D87}"/>
    <cellStyle name="Normal" xfId="0" builtinId="0"/>
    <cellStyle name="Normal 3" xfId="3" xr:uid="{C0739C77-5BA9-4299-98E6-D791386A8290}"/>
  </cellStyles>
  <dxfs count="1">
    <dxf>
      <font>
        <b/>
        <i val="0"/>
      </font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179917</xdr:colOff>
      <xdr:row>0</xdr:row>
      <xdr:rowOff>116418</xdr:rowOff>
    </xdr:from>
    <xdr:to>
      <xdr:col>2</xdr:col>
      <xdr:colOff>952500</xdr:colOff>
      <xdr:row>0</xdr:row>
      <xdr:rowOff>624418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7083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0"/>
  <sheetViews>
    <sheetView tabSelected="1" zoomScaleNormal="100" zoomScaleSheetLayoutView="100" zoomScalePageLayoutView="80" workbookViewId="0">
      <selection activeCell="S2" sqref="S2:S3"/>
    </sheetView>
  </sheetViews>
  <sheetFormatPr defaultRowHeight="15" x14ac:dyDescent="0.25"/>
  <cols>
    <col min="1" max="2" width="6.7109375" bestFit="1" customWidth="1"/>
    <col min="3" max="3" width="73.7109375" customWidth="1"/>
    <col min="4" max="4" width="14" bestFit="1" customWidth="1"/>
    <col min="5" max="5" width="12.85546875" bestFit="1" customWidth="1"/>
    <col min="6" max="6" width="16.5703125" customWidth="1"/>
    <col min="7" max="7" width="13.28515625" customWidth="1"/>
    <col min="8" max="10" width="4.7109375" bestFit="1" customWidth="1"/>
    <col min="11" max="13" width="3.85546875" bestFit="1" customWidth="1"/>
    <col min="14" max="15" width="4.7109375" bestFit="1" customWidth="1"/>
    <col min="16" max="21" width="3.85546875" bestFit="1" customWidth="1"/>
    <col min="22" max="22" width="4.85546875" bestFit="1" customWidth="1"/>
    <col min="23" max="23" width="22.28515625" style="12" bestFit="1" customWidth="1"/>
    <col min="24" max="24" width="16.85546875" style="12" bestFit="1" customWidth="1"/>
    <col min="25" max="25" width="16.85546875" style="12" customWidth="1"/>
  </cols>
  <sheetData>
    <row r="1" spans="1:25" ht="57" customHeight="1" x14ac:dyDescent="0.25">
      <c r="A1" s="1"/>
      <c r="B1" s="27" t="s">
        <v>69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</row>
    <row r="2" spans="1:25" ht="31.15" customHeight="1" x14ac:dyDescent="0.25">
      <c r="A2" s="26" t="s">
        <v>16</v>
      </c>
      <c r="B2" s="26" t="s">
        <v>0</v>
      </c>
      <c r="C2" s="20" t="s">
        <v>1</v>
      </c>
      <c r="D2" s="28" t="s">
        <v>60</v>
      </c>
      <c r="E2" s="28" t="s">
        <v>61</v>
      </c>
      <c r="F2" s="20" t="s">
        <v>43</v>
      </c>
      <c r="G2" s="28" t="s">
        <v>62</v>
      </c>
      <c r="H2" s="21" t="s">
        <v>2</v>
      </c>
      <c r="I2" s="21" t="s">
        <v>3</v>
      </c>
      <c r="J2" s="21" t="s">
        <v>4</v>
      </c>
      <c r="K2" s="21" t="s">
        <v>5</v>
      </c>
      <c r="L2" s="21" t="s">
        <v>6</v>
      </c>
      <c r="M2" s="21" t="s">
        <v>7</v>
      </c>
      <c r="N2" s="21" t="s">
        <v>8</v>
      </c>
      <c r="O2" s="21" t="s">
        <v>9</v>
      </c>
      <c r="P2" s="21" t="s">
        <v>10</v>
      </c>
      <c r="Q2" s="21" t="s">
        <v>11</v>
      </c>
      <c r="R2" s="21" t="s">
        <v>12</v>
      </c>
      <c r="S2" s="21" t="s">
        <v>13</v>
      </c>
      <c r="T2" s="21" t="s">
        <v>14</v>
      </c>
      <c r="U2" s="21" t="s">
        <v>15</v>
      </c>
      <c r="V2" s="19" t="s">
        <v>42</v>
      </c>
      <c r="W2" s="17" t="s">
        <v>66</v>
      </c>
      <c r="X2" s="17" t="s">
        <v>67</v>
      </c>
      <c r="Y2" s="17" t="s">
        <v>68</v>
      </c>
    </row>
    <row r="3" spans="1:25" ht="125.25" customHeight="1" x14ac:dyDescent="0.25">
      <c r="A3" s="26"/>
      <c r="B3" s="26"/>
      <c r="C3" s="20"/>
      <c r="D3" s="28"/>
      <c r="E3" s="28"/>
      <c r="F3" s="20"/>
      <c r="G3" s="28"/>
      <c r="H3" s="22"/>
      <c r="I3" s="22"/>
      <c r="J3" s="22" t="s">
        <v>4</v>
      </c>
      <c r="K3" s="22" t="s">
        <v>5</v>
      </c>
      <c r="L3" s="22" t="s">
        <v>6</v>
      </c>
      <c r="M3" s="22" t="s">
        <v>7</v>
      </c>
      <c r="N3" s="22" t="s">
        <v>8</v>
      </c>
      <c r="O3" s="22" t="s">
        <v>9</v>
      </c>
      <c r="P3" s="22" t="s">
        <v>10</v>
      </c>
      <c r="Q3" s="22" t="s">
        <v>11</v>
      </c>
      <c r="R3" s="22" t="s">
        <v>12</v>
      </c>
      <c r="S3" s="22" t="s">
        <v>13</v>
      </c>
      <c r="T3" s="22" t="s">
        <v>14</v>
      </c>
      <c r="U3" s="22" t="s">
        <v>15</v>
      </c>
      <c r="V3" s="19"/>
      <c r="W3" s="18"/>
      <c r="X3" s="18"/>
      <c r="Y3" s="18"/>
    </row>
    <row r="4" spans="1:25" ht="32.25" customHeight="1" x14ac:dyDescent="0.25">
      <c r="A4" s="25">
        <v>1</v>
      </c>
      <c r="B4" s="2">
        <v>1</v>
      </c>
      <c r="C4" s="3" t="s">
        <v>41</v>
      </c>
      <c r="D4" s="4" t="s">
        <v>44</v>
      </c>
      <c r="E4" s="4" t="s">
        <v>47</v>
      </c>
      <c r="F4" s="4" t="s">
        <v>46</v>
      </c>
      <c r="G4" s="4" t="s">
        <v>63</v>
      </c>
      <c r="H4" s="5">
        <v>120</v>
      </c>
      <c r="I4" s="5"/>
      <c r="J4" s="5"/>
      <c r="K4" s="5"/>
      <c r="L4" s="5"/>
      <c r="M4" s="5"/>
      <c r="N4" s="5">
        <v>42</v>
      </c>
      <c r="O4" s="5">
        <v>12</v>
      </c>
      <c r="P4" s="5"/>
      <c r="Q4" s="5"/>
      <c r="R4" s="5">
        <v>50</v>
      </c>
      <c r="S4" s="5"/>
      <c r="T4" s="5">
        <v>8</v>
      </c>
      <c r="U4" s="5"/>
      <c r="V4" s="6">
        <f t="shared" ref="V4:V29" si="0">SUM(H4:U4)</f>
        <v>232</v>
      </c>
      <c r="W4" s="11">
        <v>9087.2000000000007</v>
      </c>
      <c r="X4" s="11">
        <f>V4*W4</f>
        <v>2108230.4000000004</v>
      </c>
      <c r="Y4" s="14">
        <f>SUM(X4:X6)</f>
        <v>22555430.879999999</v>
      </c>
    </row>
    <row r="5" spans="1:25" ht="30.75" customHeight="1" x14ac:dyDescent="0.25">
      <c r="A5" s="23"/>
      <c r="B5" s="2">
        <v>2</v>
      </c>
      <c r="C5" s="3" t="s">
        <v>40</v>
      </c>
      <c r="D5" s="4" t="s">
        <v>44</v>
      </c>
      <c r="E5" s="4" t="s">
        <v>47</v>
      </c>
      <c r="F5" s="4" t="s">
        <v>46</v>
      </c>
      <c r="G5" s="4" t="s">
        <v>63</v>
      </c>
      <c r="H5" s="5">
        <v>180</v>
      </c>
      <c r="I5" s="5">
        <v>100</v>
      </c>
      <c r="J5" s="5">
        <v>120</v>
      </c>
      <c r="K5" s="5">
        <v>10</v>
      </c>
      <c r="L5" s="5">
        <v>21</v>
      </c>
      <c r="M5" s="5">
        <v>50</v>
      </c>
      <c r="N5" s="5">
        <v>379</v>
      </c>
      <c r="O5" s="5">
        <v>98</v>
      </c>
      <c r="P5" s="5">
        <v>90</v>
      </c>
      <c r="Q5" s="5">
        <v>50</v>
      </c>
      <c r="R5" s="5">
        <v>30</v>
      </c>
      <c r="S5" s="5">
        <v>20</v>
      </c>
      <c r="T5" s="5">
        <v>20</v>
      </c>
      <c r="U5" s="5">
        <v>20</v>
      </c>
      <c r="V5" s="6">
        <f t="shared" si="0"/>
        <v>1188</v>
      </c>
      <c r="W5" s="11">
        <v>14134.75</v>
      </c>
      <c r="X5" s="11">
        <f>V5*W5</f>
        <v>16792083</v>
      </c>
      <c r="Y5" s="15"/>
    </row>
    <row r="6" spans="1:25" ht="29.25" customHeight="1" x14ac:dyDescent="0.25">
      <c r="A6" s="23"/>
      <c r="B6" s="2">
        <v>3</v>
      </c>
      <c r="C6" s="3" t="s">
        <v>39</v>
      </c>
      <c r="D6" s="7" t="s">
        <v>44</v>
      </c>
      <c r="E6" s="7" t="s">
        <v>45</v>
      </c>
      <c r="F6" s="7" t="s">
        <v>46</v>
      </c>
      <c r="G6" s="4" t="s">
        <v>63</v>
      </c>
      <c r="H6" s="5">
        <v>40</v>
      </c>
      <c r="I6" s="5"/>
      <c r="J6" s="5">
        <v>12</v>
      </c>
      <c r="K6" s="5">
        <v>33</v>
      </c>
      <c r="L6" s="5">
        <v>7</v>
      </c>
      <c r="M6" s="5">
        <v>3</v>
      </c>
      <c r="N6" s="5">
        <v>15</v>
      </c>
      <c r="O6" s="5">
        <v>22</v>
      </c>
      <c r="P6" s="5">
        <v>22</v>
      </c>
      <c r="Q6" s="5"/>
      <c r="R6" s="5">
        <v>2</v>
      </c>
      <c r="S6" s="5"/>
      <c r="T6" s="5">
        <v>10</v>
      </c>
      <c r="U6" s="5"/>
      <c r="V6" s="6">
        <f t="shared" si="0"/>
        <v>166</v>
      </c>
      <c r="W6" s="11">
        <v>22018.78</v>
      </c>
      <c r="X6" s="11">
        <f t="shared" ref="X6:X29" si="1">V6*W6</f>
        <v>3655117.48</v>
      </c>
      <c r="Y6" s="16"/>
    </row>
    <row r="7" spans="1:25" ht="15.75" x14ac:dyDescent="0.25">
      <c r="A7" s="29">
        <v>2</v>
      </c>
      <c r="B7" s="30">
        <v>4</v>
      </c>
      <c r="C7" s="31" t="s">
        <v>38</v>
      </c>
      <c r="D7" s="32" t="s">
        <v>44</v>
      </c>
      <c r="E7" s="32" t="s">
        <v>48</v>
      </c>
      <c r="F7" s="32" t="s">
        <v>46</v>
      </c>
      <c r="G7" s="32" t="s">
        <v>63</v>
      </c>
      <c r="H7" s="33">
        <v>40</v>
      </c>
      <c r="I7" s="33"/>
      <c r="J7" s="33"/>
      <c r="K7" s="33">
        <v>10</v>
      </c>
      <c r="L7" s="33"/>
      <c r="M7" s="33">
        <v>5</v>
      </c>
      <c r="N7" s="33">
        <v>54</v>
      </c>
      <c r="O7" s="33">
        <v>6</v>
      </c>
      <c r="P7" s="33"/>
      <c r="Q7" s="33"/>
      <c r="R7" s="33">
        <v>30</v>
      </c>
      <c r="S7" s="33"/>
      <c r="T7" s="33">
        <v>5</v>
      </c>
      <c r="U7" s="33"/>
      <c r="V7" s="34">
        <f t="shared" si="0"/>
        <v>150</v>
      </c>
      <c r="W7" s="35">
        <v>7692.19</v>
      </c>
      <c r="X7" s="35">
        <f t="shared" si="1"/>
        <v>1153828.5</v>
      </c>
      <c r="Y7" s="36">
        <f>SUM(X7:X9)</f>
        <v>7565033.7400000002</v>
      </c>
    </row>
    <row r="8" spans="1:25" ht="30.75" customHeight="1" x14ac:dyDescent="0.25">
      <c r="A8" s="37"/>
      <c r="B8" s="30">
        <v>5</v>
      </c>
      <c r="C8" s="31" t="s">
        <v>37</v>
      </c>
      <c r="D8" s="32" t="s">
        <v>44</v>
      </c>
      <c r="E8" s="32" t="s">
        <v>48</v>
      </c>
      <c r="F8" s="32" t="s">
        <v>46</v>
      </c>
      <c r="G8" s="32" t="s">
        <v>63</v>
      </c>
      <c r="H8" s="33">
        <v>40</v>
      </c>
      <c r="I8" s="33">
        <v>53</v>
      </c>
      <c r="J8" s="33">
        <v>120</v>
      </c>
      <c r="K8" s="33">
        <v>3</v>
      </c>
      <c r="L8" s="33">
        <v>21</v>
      </c>
      <c r="M8" s="33">
        <v>5</v>
      </c>
      <c r="N8" s="33">
        <v>44</v>
      </c>
      <c r="O8" s="33">
        <v>11</v>
      </c>
      <c r="P8" s="33">
        <v>90</v>
      </c>
      <c r="Q8" s="33"/>
      <c r="R8" s="33">
        <v>20</v>
      </c>
      <c r="S8" s="33">
        <v>20</v>
      </c>
      <c r="T8" s="33">
        <v>59</v>
      </c>
      <c r="U8" s="33">
        <v>20</v>
      </c>
      <c r="V8" s="34">
        <f t="shared" si="0"/>
        <v>506</v>
      </c>
      <c r="W8" s="35">
        <v>10406.42</v>
      </c>
      <c r="X8" s="35">
        <f t="shared" si="1"/>
        <v>5265648.5200000005</v>
      </c>
      <c r="Y8" s="38"/>
    </row>
    <row r="9" spans="1:25" ht="15.75" x14ac:dyDescent="0.25">
      <c r="A9" s="37"/>
      <c r="B9" s="30">
        <v>6</v>
      </c>
      <c r="C9" s="39" t="s">
        <v>36</v>
      </c>
      <c r="D9" s="40" t="s">
        <v>44</v>
      </c>
      <c r="E9" s="40" t="s">
        <v>45</v>
      </c>
      <c r="F9" s="40" t="s">
        <v>46</v>
      </c>
      <c r="G9" s="32" t="s">
        <v>63</v>
      </c>
      <c r="H9" s="33">
        <v>24</v>
      </c>
      <c r="I9" s="33">
        <v>5</v>
      </c>
      <c r="J9" s="33">
        <v>12</v>
      </c>
      <c r="K9" s="33"/>
      <c r="L9" s="33">
        <v>1</v>
      </c>
      <c r="M9" s="33"/>
      <c r="N9" s="33"/>
      <c r="O9" s="33"/>
      <c r="P9" s="33">
        <v>1</v>
      </c>
      <c r="Q9" s="33"/>
      <c r="R9" s="33"/>
      <c r="S9" s="33"/>
      <c r="T9" s="33">
        <v>13</v>
      </c>
      <c r="U9" s="33"/>
      <c r="V9" s="34">
        <f t="shared" si="0"/>
        <v>56</v>
      </c>
      <c r="W9" s="35">
        <v>20456.37</v>
      </c>
      <c r="X9" s="35">
        <f t="shared" si="1"/>
        <v>1145556.72</v>
      </c>
      <c r="Y9" s="41"/>
    </row>
    <row r="10" spans="1:25" ht="15.75" x14ac:dyDescent="0.25">
      <c r="A10" s="25">
        <v>3</v>
      </c>
      <c r="B10" s="2">
        <v>7</v>
      </c>
      <c r="C10" s="8" t="s">
        <v>35</v>
      </c>
      <c r="D10" s="7" t="s">
        <v>54</v>
      </c>
      <c r="E10" s="7" t="s">
        <v>55</v>
      </c>
      <c r="F10" s="7" t="s">
        <v>46</v>
      </c>
      <c r="G10" s="4" t="s">
        <v>63</v>
      </c>
      <c r="H10" s="5">
        <v>120</v>
      </c>
      <c r="I10" s="5"/>
      <c r="J10" s="5"/>
      <c r="K10" s="5"/>
      <c r="L10" s="5">
        <v>3</v>
      </c>
      <c r="M10" s="5"/>
      <c r="N10" s="5">
        <v>33</v>
      </c>
      <c r="O10" s="5">
        <v>5</v>
      </c>
      <c r="P10" s="5"/>
      <c r="Q10" s="5"/>
      <c r="R10" s="5"/>
      <c r="S10" s="5"/>
      <c r="T10" s="5"/>
      <c r="U10" s="5"/>
      <c r="V10" s="6">
        <f t="shared" si="0"/>
        <v>161</v>
      </c>
      <c r="W10" s="11">
        <v>1303.8900000000001</v>
      </c>
      <c r="X10" s="11">
        <f t="shared" si="1"/>
        <v>209926.29</v>
      </c>
      <c r="Y10" s="14">
        <f>SUM(X10:X11)</f>
        <v>1313196.8600000001</v>
      </c>
    </row>
    <row r="11" spans="1:25" ht="15.75" x14ac:dyDescent="0.25">
      <c r="A11" s="23"/>
      <c r="B11" s="2">
        <v>8</v>
      </c>
      <c r="C11" s="8" t="s">
        <v>34</v>
      </c>
      <c r="D11" s="7" t="s">
        <v>54</v>
      </c>
      <c r="E11" s="7" t="s">
        <v>55</v>
      </c>
      <c r="F11" s="7" t="s">
        <v>46</v>
      </c>
      <c r="G11" s="4" t="s">
        <v>63</v>
      </c>
      <c r="H11" s="5">
        <v>180</v>
      </c>
      <c r="I11" s="5">
        <v>50</v>
      </c>
      <c r="J11" s="5">
        <v>120</v>
      </c>
      <c r="K11" s="5"/>
      <c r="L11" s="5">
        <v>7</v>
      </c>
      <c r="M11" s="5">
        <v>10</v>
      </c>
      <c r="N11" s="5">
        <v>27</v>
      </c>
      <c r="O11" s="5">
        <v>100</v>
      </c>
      <c r="P11" s="5">
        <v>8</v>
      </c>
      <c r="Q11" s="5">
        <v>5</v>
      </c>
      <c r="R11" s="5">
        <v>10</v>
      </c>
      <c r="S11" s="5">
        <v>40</v>
      </c>
      <c r="T11" s="5">
        <v>16</v>
      </c>
      <c r="U11" s="5">
        <v>20</v>
      </c>
      <c r="V11" s="6">
        <f t="shared" si="0"/>
        <v>593</v>
      </c>
      <c r="W11" s="11">
        <v>1860.49</v>
      </c>
      <c r="X11" s="11">
        <f t="shared" si="1"/>
        <v>1103270.57</v>
      </c>
      <c r="Y11" s="16"/>
    </row>
    <row r="12" spans="1:25" ht="15.75" x14ac:dyDescent="0.25">
      <c r="A12" s="42">
        <v>4</v>
      </c>
      <c r="B12" s="30">
        <v>9</v>
      </c>
      <c r="C12" s="39" t="s">
        <v>33</v>
      </c>
      <c r="D12" s="32" t="s">
        <v>44</v>
      </c>
      <c r="E12" s="32" t="s">
        <v>48</v>
      </c>
      <c r="F12" s="32" t="s">
        <v>46</v>
      </c>
      <c r="G12" s="32" t="s">
        <v>63</v>
      </c>
      <c r="H12" s="33"/>
      <c r="I12" s="33"/>
      <c r="J12" s="33">
        <v>2</v>
      </c>
      <c r="K12" s="33">
        <v>1</v>
      </c>
      <c r="L12" s="33"/>
      <c r="M12" s="33"/>
      <c r="N12" s="33"/>
      <c r="O12" s="33"/>
      <c r="P12" s="33"/>
      <c r="Q12" s="33">
        <v>10</v>
      </c>
      <c r="R12" s="33"/>
      <c r="S12" s="33">
        <v>1</v>
      </c>
      <c r="T12" s="33">
        <v>1</v>
      </c>
      <c r="U12" s="33"/>
      <c r="V12" s="34">
        <f t="shared" si="0"/>
        <v>15</v>
      </c>
      <c r="W12" s="35">
        <v>37734</v>
      </c>
      <c r="X12" s="35">
        <f>V12*W12</f>
        <v>566010</v>
      </c>
      <c r="Y12" s="35">
        <v>566010</v>
      </c>
    </row>
    <row r="13" spans="1:25" ht="15.75" x14ac:dyDescent="0.25">
      <c r="A13" s="2">
        <v>5</v>
      </c>
      <c r="B13" s="2">
        <v>10</v>
      </c>
      <c r="C13" s="8" t="s">
        <v>32</v>
      </c>
      <c r="D13" s="4" t="s">
        <v>44</v>
      </c>
      <c r="E13" s="4" t="s">
        <v>48</v>
      </c>
      <c r="F13" s="4" t="s">
        <v>46</v>
      </c>
      <c r="G13" s="4" t="s">
        <v>63</v>
      </c>
      <c r="H13" s="5"/>
      <c r="I13" s="5"/>
      <c r="J13" s="5">
        <v>12</v>
      </c>
      <c r="K13" s="5">
        <v>4</v>
      </c>
      <c r="L13" s="5"/>
      <c r="M13" s="5">
        <v>14</v>
      </c>
      <c r="N13" s="5">
        <v>11</v>
      </c>
      <c r="O13" s="5"/>
      <c r="P13" s="5">
        <v>5</v>
      </c>
      <c r="Q13" s="5">
        <v>10</v>
      </c>
      <c r="R13" s="5"/>
      <c r="S13" s="5">
        <v>20</v>
      </c>
      <c r="T13" s="5">
        <v>36</v>
      </c>
      <c r="U13" s="5">
        <v>5</v>
      </c>
      <c r="V13" s="6">
        <f t="shared" si="0"/>
        <v>117</v>
      </c>
      <c r="W13" s="11">
        <v>22754.04</v>
      </c>
      <c r="X13" s="11">
        <f t="shared" si="1"/>
        <v>2662222.6800000002</v>
      </c>
      <c r="Y13" s="11">
        <v>2662222.6800000002</v>
      </c>
    </row>
    <row r="14" spans="1:25" ht="15.75" x14ac:dyDescent="0.25">
      <c r="A14" s="30">
        <v>6</v>
      </c>
      <c r="B14" s="30">
        <v>11</v>
      </c>
      <c r="C14" s="39" t="s">
        <v>31</v>
      </c>
      <c r="D14" s="32" t="s">
        <v>44</v>
      </c>
      <c r="E14" s="32" t="s">
        <v>48</v>
      </c>
      <c r="F14" s="32" t="s">
        <v>46</v>
      </c>
      <c r="G14" s="32" t="s">
        <v>63</v>
      </c>
      <c r="H14" s="33">
        <v>2</v>
      </c>
      <c r="I14" s="33"/>
      <c r="J14" s="33">
        <v>4</v>
      </c>
      <c r="K14" s="33"/>
      <c r="L14" s="33"/>
      <c r="M14" s="33"/>
      <c r="N14" s="33"/>
      <c r="O14" s="33">
        <v>1</v>
      </c>
      <c r="P14" s="33"/>
      <c r="Q14" s="33"/>
      <c r="R14" s="33"/>
      <c r="S14" s="33"/>
      <c r="T14" s="33">
        <v>1</v>
      </c>
      <c r="U14" s="33"/>
      <c r="V14" s="34">
        <f t="shared" si="0"/>
        <v>8</v>
      </c>
      <c r="W14" s="35">
        <v>20193.240000000002</v>
      </c>
      <c r="X14" s="35">
        <f t="shared" si="1"/>
        <v>161545.92000000001</v>
      </c>
      <c r="Y14" s="35">
        <v>161545.92000000001</v>
      </c>
    </row>
    <row r="15" spans="1:25" ht="15.75" x14ac:dyDescent="0.25">
      <c r="A15" s="9">
        <v>7</v>
      </c>
      <c r="B15" s="2">
        <v>12</v>
      </c>
      <c r="C15" s="8" t="s">
        <v>30</v>
      </c>
      <c r="D15" s="7" t="s">
        <v>44</v>
      </c>
      <c r="E15" s="7" t="s">
        <v>45</v>
      </c>
      <c r="F15" s="7" t="s">
        <v>46</v>
      </c>
      <c r="G15" s="4" t="s">
        <v>63</v>
      </c>
      <c r="H15" s="5"/>
      <c r="I15" s="5"/>
      <c r="J15" s="5">
        <v>4</v>
      </c>
      <c r="K15" s="5"/>
      <c r="L15" s="5"/>
      <c r="M15" s="5"/>
      <c r="N15" s="5"/>
      <c r="O15" s="5"/>
      <c r="P15" s="5"/>
      <c r="Q15" s="5"/>
      <c r="R15" s="5"/>
      <c r="S15" s="5">
        <v>50</v>
      </c>
      <c r="T15" s="5"/>
      <c r="U15" s="5"/>
      <c r="V15" s="6">
        <f t="shared" si="0"/>
        <v>54</v>
      </c>
      <c r="W15" s="11">
        <v>14336.23</v>
      </c>
      <c r="X15" s="11">
        <f t="shared" si="1"/>
        <v>774156.41999999993</v>
      </c>
      <c r="Y15" s="11">
        <v>774156.42</v>
      </c>
    </row>
    <row r="16" spans="1:25" ht="15.75" x14ac:dyDescent="0.25">
      <c r="A16" s="42">
        <v>8</v>
      </c>
      <c r="B16" s="30">
        <v>13</v>
      </c>
      <c r="C16" s="39" t="s">
        <v>29</v>
      </c>
      <c r="D16" s="32" t="s">
        <v>44</v>
      </c>
      <c r="E16" s="32" t="s">
        <v>47</v>
      </c>
      <c r="F16" s="32" t="s">
        <v>46</v>
      </c>
      <c r="G16" s="32" t="s">
        <v>63</v>
      </c>
      <c r="H16" s="33"/>
      <c r="I16" s="33"/>
      <c r="J16" s="33">
        <v>4</v>
      </c>
      <c r="K16" s="33">
        <v>4</v>
      </c>
      <c r="L16" s="33"/>
      <c r="M16" s="33"/>
      <c r="N16" s="33">
        <v>30</v>
      </c>
      <c r="O16" s="33"/>
      <c r="P16" s="33"/>
      <c r="Q16" s="33"/>
      <c r="R16" s="33"/>
      <c r="S16" s="33"/>
      <c r="T16" s="33"/>
      <c r="U16" s="33"/>
      <c r="V16" s="34">
        <f t="shared" si="0"/>
        <v>38</v>
      </c>
      <c r="W16" s="35">
        <v>22866.34</v>
      </c>
      <c r="X16" s="35">
        <f t="shared" si="1"/>
        <v>868920.92</v>
      </c>
      <c r="Y16" s="35">
        <v>868920.92</v>
      </c>
    </row>
    <row r="17" spans="1:25" ht="15.75" x14ac:dyDescent="0.25">
      <c r="A17" s="10">
        <v>9</v>
      </c>
      <c r="B17" s="2">
        <v>14</v>
      </c>
      <c r="C17" s="8" t="s">
        <v>28</v>
      </c>
      <c r="D17" s="7" t="s">
        <v>44</v>
      </c>
      <c r="E17" s="7" t="s">
        <v>45</v>
      </c>
      <c r="F17" s="7" t="s">
        <v>46</v>
      </c>
      <c r="G17" s="4" t="s">
        <v>63</v>
      </c>
      <c r="H17" s="5"/>
      <c r="I17" s="5"/>
      <c r="J17" s="5"/>
      <c r="K17" s="5"/>
      <c r="L17" s="5"/>
      <c r="M17" s="5"/>
      <c r="N17" s="5">
        <v>5</v>
      </c>
      <c r="O17" s="5"/>
      <c r="P17" s="5"/>
      <c r="Q17" s="5"/>
      <c r="R17" s="5"/>
      <c r="S17" s="5"/>
      <c r="T17" s="5">
        <v>13</v>
      </c>
      <c r="U17" s="5"/>
      <c r="V17" s="6">
        <f t="shared" si="0"/>
        <v>18</v>
      </c>
      <c r="W17" s="11">
        <v>32451.63</v>
      </c>
      <c r="X17" s="11">
        <f t="shared" si="1"/>
        <v>584129.34</v>
      </c>
      <c r="Y17" s="11">
        <v>584129.34</v>
      </c>
    </row>
    <row r="18" spans="1:25" ht="31.5" x14ac:dyDescent="0.25">
      <c r="A18" s="42">
        <v>10</v>
      </c>
      <c r="B18" s="30">
        <v>15</v>
      </c>
      <c r="C18" s="39" t="s">
        <v>27</v>
      </c>
      <c r="D18" s="40" t="s">
        <v>52</v>
      </c>
      <c r="E18" s="40" t="s">
        <v>59</v>
      </c>
      <c r="F18" s="32" t="s">
        <v>46</v>
      </c>
      <c r="G18" s="32" t="s">
        <v>63</v>
      </c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>
        <v>2</v>
      </c>
      <c r="T18" s="33"/>
      <c r="U18" s="33"/>
      <c r="V18" s="34">
        <f t="shared" si="0"/>
        <v>2</v>
      </c>
      <c r="W18" s="35">
        <v>18315.740000000002</v>
      </c>
      <c r="X18" s="35">
        <f t="shared" si="1"/>
        <v>36631.480000000003</v>
      </c>
      <c r="Y18" s="35">
        <v>36631.480000000003</v>
      </c>
    </row>
    <row r="19" spans="1:25" ht="15.75" x14ac:dyDescent="0.25">
      <c r="A19" s="23">
        <v>11</v>
      </c>
      <c r="B19" s="2">
        <v>16</v>
      </c>
      <c r="C19" s="8" t="s">
        <v>26</v>
      </c>
      <c r="D19" s="7" t="s">
        <v>54</v>
      </c>
      <c r="E19" s="7" t="s">
        <v>55</v>
      </c>
      <c r="F19" s="7" t="s">
        <v>46</v>
      </c>
      <c r="G19" s="4" t="s">
        <v>63</v>
      </c>
      <c r="H19" s="5"/>
      <c r="I19" s="5"/>
      <c r="J19" s="5">
        <v>24</v>
      </c>
      <c r="K19" s="5"/>
      <c r="L19" s="5"/>
      <c r="M19" s="5">
        <v>3</v>
      </c>
      <c r="N19" s="5">
        <v>17</v>
      </c>
      <c r="O19" s="5"/>
      <c r="P19" s="5"/>
      <c r="Q19" s="5"/>
      <c r="R19" s="5"/>
      <c r="S19" s="5">
        <v>40</v>
      </c>
      <c r="T19" s="5">
        <v>32</v>
      </c>
      <c r="U19" s="5"/>
      <c r="V19" s="6">
        <f t="shared" si="0"/>
        <v>116</v>
      </c>
      <c r="W19" s="11">
        <v>3432.95</v>
      </c>
      <c r="X19" s="11">
        <f t="shared" si="1"/>
        <v>398222.19999999995</v>
      </c>
      <c r="Y19" s="14">
        <f>SUM(X19:X20)</f>
        <v>1413700.22</v>
      </c>
    </row>
    <row r="20" spans="1:25" ht="15.75" x14ac:dyDescent="0.25">
      <c r="A20" s="24"/>
      <c r="B20" s="2">
        <v>17</v>
      </c>
      <c r="C20" s="8" t="s">
        <v>25</v>
      </c>
      <c r="D20" s="7" t="s">
        <v>54</v>
      </c>
      <c r="E20" s="7" t="s">
        <v>55</v>
      </c>
      <c r="F20" s="7" t="s">
        <v>46</v>
      </c>
      <c r="G20" s="4" t="s">
        <v>63</v>
      </c>
      <c r="H20" s="5"/>
      <c r="I20" s="5"/>
      <c r="J20" s="5">
        <v>8</v>
      </c>
      <c r="K20" s="5"/>
      <c r="L20" s="5"/>
      <c r="M20" s="5">
        <v>10</v>
      </c>
      <c r="N20" s="5">
        <v>50</v>
      </c>
      <c r="O20" s="5"/>
      <c r="P20" s="5">
        <v>34</v>
      </c>
      <c r="Q20" s="5">
        <v>5</v>
      </c>
      <c r="R20" s="5"/>
      <c r="S20" s="5">
        <v>10</v>
      </c>
      <c r="T20" s="5">
        <v>34</v>
      </c>
      <c r="U20" s="5"/>
      <c r="V20" s="6">
        <f t="shared" si="0"/>
        <v>151</v>
      </c>
      <c r="W20" s="11">
        <v>6725.02</v>
      </c>
      <c r="X20" s="11">
        <f t="shared" si="1"/>
        <v>1015478.02</v>
      </c>
      <c r="Y20" s="16"/>
    </row>
    <row r="21" spans="1:25" ht="15.75" x14ac:dyDescent="0.25">
      <c r="A21" s="37">
        <v>12</v>
      </c>
      <c r="B21" s="30">
        <v>18</v>
      </c>
      <c r="C21" s="39" t="s">
        <v>24</v>
      </c>
      <c r="D21" s="40" t="s">
        <v>52</v>
      </c>
      <c r="E21" s="40" t="s">
        <v>53</v>
      </c>
      <c r="F21" s="40" t="s">
        <v>46</v>
      </c>
      <c r="G21" s="32" t="s">
        <v>63</v>
      </c>
      <c r="H21" s="33"/>
      <c r="I21" s="33">
        <v>1</v>
      </c>
      <c r="J21" s="33">
        <v>2</v>
      </c>
      <c r="K21" s="33">
        <v>3</v>
      </c>
      <c r="L21" s="33"/>
      <c r="M21" s="33"/>
      <c r="N21" s="33"/>
      <c r="O21" s="33">
        <v>2</v>
      </c>
      <c r="P21" s="33"/>
      <c r="Q21" s="33"/>
      <c r="R21" s="33"/>
      <c r="S21" s="33"/>
      <c r="T21" s="33"/>
      <c r="U21" s="33"/>
      <c r="V21" s="34">
        <f t="shared" si="0"/>
        <v>8</v>
      </c>
      <c r="W21" s="35">
        <v>10775.9</v>
      </c>
      <c r="X21" s="35">
        <f t="shared" si="1"/>
        <v>86207.2</v>
      </c>
      <c r="Y21" s="36">
        <f>SUM(X21:X24)</f>
        <v>320211</v>
      </c>
    </row>
    <row r="22" spans="1:25" ht="15.75" x14ac:dyDescent="0.25">
      <c r="A22" s="43"/>
      <c r="B22" s="30">
        <v>19</v>
      </c>
      <c r="C22" s="39" t="s">
        <v>23</v>
      </c>
      <c r="D22" s="40" t="s">
        <v>52</v>
      </c>
      <c r="E22" s="40" t="s">
        <v>53</v>
      </c>
      <c r="F22" s="40" t="s">
        <v>46</v>
      </c>
      <c r="G22" s="32" t="s">
        <v>63</v>
      </c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>
        <v>2</v>
      </c>
      <c r="T22" s="33"/>
      <c r="U22" s="33"/>
      <c r="V22" s="34">
        <f t="shared" si="0"/>
        <v>2</v>
      </c>
      <c r="W22" s="35">
        <v>49211.41</v>
      </c>
      <c r="X22" s="35">
        <f t="shared" si="1"/>
        <v>98422.82</v>
      </c>
      <c r="Y22" s="38"/>
    </row>
    <row r="23" spans="1:25" ht="15.75" x14ac:dyDescent="0.25">
      <c r="A23" s="43"/>
      <c r="B23" s="30">
        <v>20</v>
      </c>
      <c r="C23" s="39" t="s">
        <v>22</v>
      </c>
      <c r="D23" s="40" t="s">
        <v>52</v>
      </c>
      <c r="E23" s="40" t="s">
        <v>53</v>
      </c>
      <c r="F23" s="40" t="s">
        <v>46</v>
      </c>
      <c r="G23" s="32" t="s">
        <v>63</v>
      </c>
      <c r="H23" s="33">
        <v>1</v>
      </c>
      <c r="I23" s="33"/>
      <c r="J23" s="33">
        <v>2</v>
      </c>
      <c r="K23" s="33"/>
      <c r="L23" s="33"/>
      <c r="M23" s="33"/>
      <c r="N23" s="33"/>
      <c r="O23" s="33"/>
      <c r="P23" s="33">
        <v>1</v>
      </c>
      <c r="Q23" s="33"/>
      <c r="R23" s="33"/>
      <c r="S23" s="33"/>
      <c r="T23" s="33">
        <v>6</v>
      </c>
      <c r="U23" s="33"/>
      <c r="V23" s="34">
        <f t="shared" si="0"/>
        <v>10</v>
      </c>
      <c r="W23" s="35">
        <v>10102.01</v>
      </c>
      <c r="X23" s="35">
        <f t="shared" si="1"/>
        <v>101020.1</v>
      </c>
      <c r="Y23" s="38"/>
    </row>
    <row r="24" spans="1:25" ht="31.5" x14ac:dyDescent="0.25">
      <c r="A24" s="43"/>
      <c r="B24" s="30">
        <v>21</v>
      </c>
      <c r="C24" s="39" t="s">
        <v>21</v>
      </c>
      <c r="D24" s="40" t="s">
        <v>52</v>
      </c>
      <c r="E24" s="40" t="s">
        <v>53</v>
      </c>
      <c r="F24" s="40" t="s">
        <v>46</v>
      </c>
      <c r="G24" s="32" t="s">
        <v>63</v>
      </c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>
        <v>4</v>
      </c>
      <c r="U24" s="33"/>
      <c r="V24" s="34">
        <f t="shared" si="0"/>
        <v>4</v>
      </c>
      <c r="W24" s="35">
        <v>8640.2199999999993</v>
      </c>
      <c r="X24" s="35">
        <f t="shared" si="1"/>
        <v>34560.879999999997</v>
      </c>
      <c r="Y24" s="41"/>
    </row>
    <row r="25" spans="1:25" ht="15.75" x14ac:dyDescent="0.25">
      <c r="A25" s="9">
        <v>13</v>
      </c>
      <c r="B25" s="2">
        <v>22</v>
      </c>
      <c r="C25" s="8" t="s">
        <v>20</v>
      </c>
      <c r="D25" s="7" t="s">
        <v>49</v>
      </c>
      <c r="E25" s="7" t="s">
        <v>56</v>
      </c>
      <c r="F25" s="7" t="s">
        <v>46</v>
      </c>
      <c r="G25" s="4" t="s">
        <v>63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>
        <v>1</v>
      </c>
      <c r="U25" s="5"/>
      <c r="V25" s="6">
        <f t="shared" si="0"/>
        <v>1</v>
      </c>
      <c r="W25" s="11">
        <v>88450</v>
      </c>
      <c r="X25" s="11">
        <f t="shared" si="1"/>
        <v>88450</v>
      </c>
      <c r="Y25" s="11">
        <v>88450</v>
      </c>
    </row>
    <row r="26" spans="1:25" ht="15.75" x14ac:dyDescent="0.25">
      <c r="A26" s="42">
        <v>14</v>
      </c>
      <c r="B26" s="30">
        <v>23</v>
      </c>
      <c r="C26" s="39" t="s">
        <v>64</v>
      </c>
      <c r="D26" s="40" t="s">
        <v>49</v>
      </c>
      <c r="E26" s="40" t="s">
        <v>56</v>
      </c>
      <c r="F26" s="40" t="s">
        <v>46</v>
      </c>
      <c r="G26" s="32" t="s">
        <v>63</v>
      </c>
      <c r="H26" s="33"/>
      <c r="I26" s="33"/>
      <c r="J26" s="33"/>
      <c r="K26" s="33"/>
      <c r="L26" s="33">
        <v>2</v>
      </c>
      <c r="M26" s="33"/>
      <c r="N26" s="33"/>
      <c r="O26" s="33"/>
      <c r="P26" s="33"/>
      <c r="Q26" s="33"/>
      <c r="R26" s="33"/>
      <c r="S26" s="33"/>
      <c r="T26" s="33"/>
      <c r="U26" s="33"/>
      <c r="V26" s="34">
        <f t="shared" ref="V26" si="2">SUM(H26:U26)</f>
        <v>2</v>
      </c>
      <c r="W26" s="35">
        <v>9265</v>
      </c>
      <c r="X26" s="35">
        <f t="shared" si="1"/>
        <v>18530</v>
      </c>
      <c r="Y26" s="35">
        <v>18530</v>
      </c>
    </row>
    <row r="27" spans="1:25" ht="15.75" x14ac:dyDescent="0.25">
      <c r="A27" s="23">
        <v>15</v>
      </c>
      <c r="B27" s="2">
        <v>24</v>
      </c>
      <c r="C27" s="8" t="s">
        <v>19</v>
      </c>
      <c r="D27" s="4" t="s">
        <v>49</v>
      </c>
      <c r="E27" s="4" t="s">
        <v>50</v>
      </c>
      <c r="F27" s="4" t="s">
        <v>51</v>
      </c>
      <c r="G27" s="4" t="s">
        <v>63</v>
      </c>
      <c r="H27" s="5"/>
      <c r="I27" s="5"/>
      <c r="J27" s="5">
        <v>50</v>
      </c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6">
        <f t="shared" si="0"/>
        <v>50</v>
      </c>
      <c r="W27" s="11">
        <v>389.19</v>
      </c>
      <c r="X27" s="11">
        <f t="shared" si="1"/>
        <v>19459.5</v>
      </c>
      <c r="Y27" s="14">
        <f>SUM(X27:X28)</f>
        <v>65690.100000000006</v>
      </c>
    </row>
    <row r="28" spans="1:25" ht="15.75" x14ac:dyDescent="0.25">
      <c r="A28" s="24"/>
      <c r="B28" s="2">
        <v>25</v>
      </c>
      <c r="C28" s="8" t="s">
        <v>18</v>
      </c>
      <c r="D28" s="4" t="s">
        <v>49</v>
      </c>
      <c r="E28" s="4" t="s">
        <v>50</v>
      </c>
      <c r="F28" s="4" t="s">
        <v>51</v>
      </c>
      <c r="G28" s="4" t="s">
        <v>63</v>
      </c>
      <c r="H28" s="5"/>
      <c r="I28" s="5"/>
      <c r="J28" s="5">
        <v>12</v>
      </c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6">
        <f t="shared" si="0"/>
        <v>12</v>
      </c>
      <c r="W28" s="11">
        <v>3852.55</v>
      </c>
      <c r="X28" s="11">
        <f t="shared" si="1"/>
        <v>46230.600000000006</v>
      </c>
      <c r="Y28" s="16"/>
    </row>
    <row r="29" spans="1:25" ht="31.5" x14ac:dyDescent="0.25">
      <c r="A29" s="42">
        <v>16</v>
      </c>
      <c r="B29" s="30">
        <v>26</v>
      </c>
      <c r="C29" s="39" t="s">
        <v>17</v>
      </c>
      <c r="D29" s="40" t="s">
        <v>57</v>
      </c>
      <c r="E29" s="40" t="s">
        <v>58</v>
      </c>
      <c r="F29" s="40" t="s">
        <v>46</v>
      </c>
      <c r="G29" s="32" t="s">
        <v>63</v>
      </c>
      <c r="H29" s="33"/>
      <c r="I29" s="33"/>
      <c r="J29" s="33"/>
      <c r="K29" s="33"/>
      <c r="L29" s="33">
        <v>1</v>
      </c>
      <c r="M29" s="33"/>
      <c r="N29" s="33">
        <v>5</v>
      </c>
      <c r="O29" s="33"/>
      <c r="P29" s="33">
        <v>6</v>
      </c>
      <c r="Q29" s="33"/>
      <c r="R29" s="33"/>
      <c r="S29" s="33"/>
      <c r="T29" s="33"/>
      <c r="U29" s="33"/>
      <c r="V29" s="34">
        <f t="shared" si="0"/>
        <v>12</v>
      </c>
      <c r="W29" s="35">
        <v>6127.99</v>
      </c>
      <c r="X29" s="35">
        <f t="shared" si="1"/>
        <v>73535.88</v>
      </c>
      <c r="Y29" s="35">
        <v>73535.88</v>
      </c>
    </row>
    <row r="30" spans="1:25" x14ac:dyDescent="0.25">
      <c r="X30" s="13" t="s">
        <v>65</v>
      </c>
      <c r="Y30" s="13">
        <f>SUM(Y4:Y29)</f>
        <v>39067395.440000005</v>
      </c>
    </row>
  </sheetData>
  <mergeCells count="38">
    <mergeCell ref="B1:Y1"/>
    <mergeCell ref="D2:D3"/>
    <mergeCell ref="E2:E3"/>
    <mergeCell ref="F2:F3"/>
    <mergeCell ref="G2:G3"/>
    <mergeCell ref="A2:A3"/>
    <mergeCell ref="M2:M3"/>
    <mergeCell ref="N2:N3"/>
    <mergeCell ref="O2:O3"/>
    <mergeCell ref="P2:P3"/>
    <mergeCell ref="K2:K3"/>
    <mergeCell ref="L2:L3"/>
    <mergeCell ref="B2:B3"/>
    <mergeCell ref="A27:A28"/>
    <mergeCell ref="A4:A6"/>
    <mergeCell ref="A7:A9"/>
    <mergeCell ref="A10:A11"/>
    <mergeCell ref="A19:A20"/>
    <mergeCell ref="A21:A24"/>
    <mergeCell ref="X2:X3"/>
    <mergeCell ref="W2:W3"/>
    <mergeCell ref="Y2:Y3"/>
    <mergeCell ref="V2:V3"/>
    <mergeCell ref="C2:C3"/>
    <mergeCell ref="T2:T3"/>
    <mergeCell ref="U2:U3"/>
    <mergeCell ref="H2:H3"/>
    <mergeCell ref="I2:I3"/>
    <mergeCell ref="J2:J3"/>
    <mergeCell ref="R2:R3"/>
    <mergeCell ref="S2:S3"/>
    <mergeCell ref="Q2:Q3"/>
    <mergeCell ref="Y21:Y24"/>
    <mergeCell ref="Y27:Y28"/>
    <mergeCell ref="Y4:Y6"/>
    <mergeCell ref="Y7:Y9"/>
    <mergeCell ref="Y10:Y11"/>
    <mergeCell ref="Y19:Y20"/>
  </mergeCells>
  <phoneticPr fontId="10" type="noConversion"/>
  <conditionalFormatting sqref="W4:Y4 W5:X6 W7:Y7 W8:X9 W10:Y10 W11:X11 W12:Y19 W20:X20 W21:Y21 W22:X24 W25:Y27 W28:X28 W29:Y29">
    <cfRule type="expression" dxfId="0" priority="121">
      <formula>#REF!&gt;=0.25</formula>
    </cfRule>
  </conditionalFormatting>
  <pageMargins left="0.51181102362204722" right="0.51181102362204722" top="0.98425196850393704" bottom="0.78740157480314965" header="0.31496062992125984" footer="0.31496062992125984"/>
  <pageSetup paperSize="9" scale="20" orientation="landscape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 - Planilha de Itens</vt:lpstr>
      <vt:lpstr>'Anexo II - Planilha de Itens'!Area_de_impressao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PAULO EDISON DE LIMA</cp:lastModifiedBy>
  <cp:lastPrinted>2025-07-01T23:44:51Z</cp:lastPrinted>
  <dcterms:created xsi:type="dcterms:W3CDTF">2017-11-06T16:56:11Z</dcterms:created>
  <dcterms:modified xsi:type="dcterms:W3CDTF">2025-07-03T20:15:36Z</dcterms:modified>
</cp:coreProperties>
</file>